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xr:revisionPtr revIDLastSave="0" documentId="8_{F991090A-3754-2A40-9E67-FEB54845AEFA}" xr6:coauthVersionLast="45" xr6:coauthVersionMax="45" xr10:uidLastSave="{00000000-0000-0000-0000-000000000000}"/>
  <bookViews>
    <workbookView xWindow="480" yWindow="435" windowWidth="15600" windowHeight="11640" xr2:uid="{00000000-000D-0000-FFFF-FFFF00000000}"/>
  </bookViews>
  <sheets>
    <sheet name="Tabelle1" sheetId="1" r:id="rId1"/>
  </sheets>
  <definedNames>
    <definedName name="_xlnm.Print_Area" localSheetId="0">Tabelle1!$B$1:$I$19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1" l="1"/>
  <c r="P12" i="1"/>
  <c r="K12" i="1"/>
  <c r="I12" i="1"/>
  <c r="O13" i="1"/>
  <c r="P13" i="1"/>
  <c r="O15" i="1"/>
  <c r="P15" i="1"/>
  <c r="O19" i="1"/>
  <c r="P19" i="1"/>
  <c r="O18" i="1"/>
  <c r="P18" i="1"/>
  <c r="P16" i="1"/>
  <c r="O16" i="1"/>
  <c r="P8" i="1"/>
  <c r="O8" i="1"/>
  <c r="P17" i="1"/>
  <c r="O17" i="1"/>
  <c r="K16" i="1"/>
  <c r="I16" i="1"/>
  <c r="K18" i="1"/>
  <c r="I18" i="1"/>
  <c r="K19" i="1"/>
  <c r="I19" i="1"/>
  <c r="K15" i="1"/>
  <c r="I15" i="1"/>
  <c r="K13" i="1"/>
  <c r="I13" i="1"/>
  <c r="K17" i="1"/>
  <c r="I17" i="1"/>
  <c r="K8" i="1"/>
  <c r="I8" i="1"/>
  <c r="O10" i="1"/>
  <c r="P10" i="1"/>
  <c r="O9" i="1"/>
  <c r="P9" i="1"/>
  <c r="O11" i="1"/>
  <c r="P11" i="1"/>
  <c r="O14" i="1"/>
  <c r="P14" i="1"/>
  <c r="K11" i="1"/>
  <c r="I11" i="1"/>
  <c r="K9" i="1"/>
  <c r="I9" i="1"/>
  <c r="K14" i="1"/>
  <c r="I14" i="1"/>
  <c r="K10" i="1"/>
  <c r="I10" i="1"/>
</calcChain>
</file>

<file path=xl/sharedStrings.xml><?xml version="1.0" encoding="utf-8"?>
<sst xmlns="http://schemas.openxmlformats.org/spreadsheetml/2006/main" count="78" uniqueCount="64">
  <si>
    <t>Klasse</t>
  </si>
  <si>
    <t>Steuermann</t>
  </si>
  <si>
    <t>Club</t>
  </si>
  <si>
    <t>Punkte</t>
  </si>
  <si>
    <t>SCA</t>
  </si>
  <si>
    <t>Ergebnisliste</t>
  </si>
  <si>
    <t>Segelnummer</t>
  </si>
  <si>
    <t>Vorschoter</t>
  </si>
  <si>
    <t>Yardstick</t>
  </si>
  <si>
    <t>gesegelter Weg</t>
  </si>
  <si>
    <t xml:space="preserve">gesegelter Weg </t>
  </si>
  <si>
    <t>=min:60</t>
  </si>
  <si>
    <t>=s:60:60</t>
  </si>
  <si>
    <t>zz-std</t>
  </si>
  <si>
    <t>zz-min</t>
  </si>
  <si>
    <t>zz-sec</t>
  </si>
  <si>
    <t>Dyas</t>
  </si>
  <si>
    <t>AUT 184</t>
  </si>
  <si>
    <t>AUT 2</t>
  </si>
  <si>
    <t>AUT 5</t>
  </si>
  <si>
    <t>Rennklasse 5.5</t>
  </si>
  <si>
    <t xml:space="preserve">Rang </t>
  </si>
  <si>
    <t>gesegelte Zeit in h</t>
  </si>
  <si>
    <t>Daniel Pernkopf</t>
  </si>
  <si>
    <t>Monas</t>
  </si>
  <si>
    <t>Lothar Schreiner</t>
  </si>
  <si>
    <t>AUT 172</t>
  </si>
  <si>
    <t>6-Stunden Regatta 2020</t>
  </si>
  <si>
    <t>Samstag, 20. Juni 2020</t>
  </si>
  <si>
    <t>AUT 0</t>
  </si>
  <si>
    <t>Hans-Peter Rodleitner</t>
  </si>
  <si>
    <t>Markus Niederhuber</t>
  </si>
  <si>
    <t>IG-S</t>
  </si>
  <si>
    <t>Sun Fast 20</t>
  </si>
  <si>
    <t>Michael Mokre</t>
  </si>
  <si>
    <t>Manfred Mokre</t>
  </si>
  <si>
    <t>Ulrike Mokre</t>
  </si>
  <si>
    <t>AUT 199</t>
  </si>
  <si>
    <t>Josef Dornetshuber</t>
  </si>
  <si>
    <t>Alex Traugott</t>
  </si>
  <si>
    <t>h26</t>
  </si>
  <si>
    <t>Markus Schöfmann</t>
  </si>
  <si>
    <t>Therese Moser, Johannes Neubacher</t>
  </si>
  <si>
    <t>ÖSV</t>
  </si>
  <si>
    <t>AUT 22</t>
  </si>
  <si>
    <t>Thomas Krestan</t>
  </si>
  <si>
    <t>Lilly Bogdanic, Markus Klinglmüller</t>
  </si>
  <si>
    <t>AUT 271</t>
  </si>
  <si>
    <t>Andreas Steffl</t>
  </si>
  <si>
    <t>Lukas Gegenleithner, Ursula Steffl</t>
  </si>
  <si>
    <t xml:space="preserve">H-Boot </t>
  </si>
  <si>
    <t>Josef Immler</t>
  </si>
  <si>
    <t>AUT 353</t>
  </si>
  <si>
    <t>Dietmar Karan</t>
  </si>
  <si>
    <t>Martin Bürger</t>
  </si>
  <si>
    <t>Jürgen Lappi, Georg Praxmarer</t>
  </si>
  <si>
    <t>G-357</t>
  </si>
  <si>
    <t>GER 1672</t>
  </si>
  <si>
    <t>Elke Prielinger</t>
  </si>
  <si>
    <t>Wolfgang Reisinger, Ute Reisinger</t>
  </si>
  <si>
    <t>AUT 297</t>
  </si>
  <si>
    <t>Hans Schibany</t>
  </si>
  <si>
    <t>Karl Boucek</t>
  </si>
  <si>
    <t>Yngling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</si>
</sst>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h:mm:ss;@"/>
    <numFmt numFmtId="166" formatCode="0.0000000"/>
    <numFmt numFmtId="167" formatCode="0.00000000"/>
  </numFmts>
  <fonts count="8" x14ac:knownFonts="1">
    <font>
      <sz val="11"/>
      <color theme="1"/>
      <name val="Calibri"/>
      <family val="2"/>
      <scheme val="minor"/>
    </font>
    <font>
      <b/>
      <sz val="28"/>
      <color rgb="FF0000CC"/>
      <name val="Arial"/>
      <family val="2"/>
    </font>
    <font>
      <b/>
      <sz val="22"/>
      <color rgb="FFFFFFFF"/>
      <name val="Arial Black"/>
      <family val="2"/>
    </font>
    <font>
      <b/>
      <sz val="16"/>
      <color rgb="FF0000CC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66" fontId="4" fillId="0" borderId="0" xfId="0" applyNumberFormat="1" applyFont="1"/>
    <xf numFmtId="167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/>
    </xf>
    <xf numFmtId="165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vertical="center"/>
    </xf>
    <xf numFmtId="164" fontId="4" fillId="4" borderId="4" xfId="0" applyNumberFormat="1" applyFont="1" applyFill="1" applyBorder="1"/>
    <xf numFmtId="164" fontId="4" fillId="4" borderId="3" xfId="0" applyNumberFormat="1" applyFont="1" applyFill="1" applyBorder="1"/>
    <xf numFmtId="0" fontId="0" fillId="0" borderId="0" xfId="0" applyAlignment="1">
      <alignment vertical="center"/>
    </xf>
    <xf numFmtId="0" fontId="4" fillId="0" borderId="2" xfId="0" applyFont="1" applyFill="1" applyBorder="1"/>
    <xf numFmtId="49" fontId="4" fillId="0" borderId="2" xfId="0" applyNumberFormat="1" applyFont="1" applyFill="1" applyBorder="1"/>
    <xf numFmtId="0" fontId="7" fillId="3" borderId="0" xfId="0" applyFont="1" applyFill="1" applyAlignment="1">
      <alignment horizontal="center"/>
    </xf>
    <xf numFmtId="0" fontId="4" fillId="5" borderId="2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3</xdr:col>
      <xdr:colOff>209550</xdr:colOff>
      <xdr:row>0</xdr:row>
      <xdr:rowOff>1152525</xdr:rowOff>
    </xdr:to>
    <xdr:pic>
      <xdr:nvPicPr>
        <xdr:cNvPr id="4" name="Grafik 1" descr="C:\Users\sca\Desktop\SCA_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597" b="18420"/>
        <a:stretch>
          <a:fillRect/>
        </a:stretch>
      </xdr:blipFill>
      <xdr:spPr bwMode="auto">
        <a:xfrm>
          <a:off x="352426" y="0"/>
          <a:ext cx="2657474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7"/>
  <sheetViews>
    <sheetView tabSelected="1" zoomScale="90" zoomScaleNormal="90" workbookViewId="0">
      <selection activeCell="E25" sqref="E25"/>
    </sheetView>
  </sheetViews>
  <sheetFormatPr defaultColWidth="10.76171875" defaultRowHeight="15" x14ac:dyDescent="0.2"/>
  <cols>
    <col min="1" max="1" width="6.9921875" bestFit="1" customWidth="1"/>
    <col min="2" max="2" width="15.46875" bestFit="1" customWidth="1"/>
    <col min="3" max="3" width="20.17578125" bestFit="1" customWidth="1"/>
    <col min="4" max="4" width="33.359375" bestFit="1" customWidth="1"/>
    <col min="5" max="5" width="10.0859375" bestFit="1" customWidth="1"/>
    <col min="6" max="6" width="14.796875" bestFit="1" customWidth="1"/>
    <col min="7" max="7" width="10.35546875" bestFit="1" customWidth="1"/>
    <col min="8" max="8" width="17.08203125" bestFit="1" customWidth="1"/>
    <col min="9" max="9" width="11.97265625" style="1" customWidth="1"/>
    <col min="10" max="10" width="16.27734375" style="21" customWidth="1"/>
    <col min="11" max="11" width="17.484375" style="9" bestFit="1" customWidth="1"/>
    <col min="12" max="12" width="7.3984375" style="10" bestFit="1" customWidth="1"/>
    <col min="13" max="13" width="8.47265625" style="9" bestFit="1" customWidth="1"/>
    <col min="14" max="14" width="7.6640625" style="9" bestFit="1" customWidth="1"/>
    <col min="15" max="16" width="10.76171875" bestFit="1" customWidth="1"/>
  </cols>
  <sheetData>
    <row r="1" spans="1:29" ht="96" customHeight="1" x14ac:dyDescent="0.2">
      <c r="B1" s="4"/>
      <c r="C1" s="4"/>
      <c r="D1" s="41" t="s">
        <v>5</v>
      </c>
      <c r="E1" s="42"/>
      <c r="F1" s="42"/>
      <c r="G1" s="42"/>
      <c r="H1" s="42"/>
      <c r="I1" s="42"/>
    </row>
    <row r="2" spans="1:29" ht="33.75" x14ac:dyDescent="0.2">
      <c r="B2" s="43" t="s">
        <v>27</v>
      </c>
      <c r="C2" s="44"/>
      <c r="D2" s="44"/>
      <c r="E2" s="44"/>
      <c r="F2" s="44"/>
      <c r="G2" s="44"/>
      <c r="H2" s="44"/>
      <c r="I2" s="44"/>
      <c r="L2" s="9"/>
    </row>
    <row r="3" spans="1:29" s="3" customFormat="1" ht="20.25" x14ac:dyDescent="0.2">
      <c r="A3" s="36"/>
      <c r="B3" s="45" t="s">
        <v>28</v>
      </c>
      <c r="C3" s="46"/>
      <c r="D3" s="46"/>
      <c r="E3" s="46"/>
      <c r="F3" s="46"/>
      <c r="G3" s="46"/>
      <c r="H3" s="46"/>
      <c r="I3" s="46"/>
      <c r="J3" s="22"/>
      <c r="K3" s="2"/>
      <c r="L3" s="2"/>
      <c r="M3" s="2"/>
      <c r="N3" s="2"/>
    </row>
    <row r="4" spans="1:29" s="3" customFormat="1" x14ac:dyDescent="0.2">
      <c r="A4" s="36"/>
      <c r="B4" s="13"/>
      <c r="C4" s="13"/>
      <c r="D4" s="13"/>
      <c r="E4" s="13"/>
      <c r="F4" s="13"/>
      <c r="G4" s="13"/>
      <c r="H4" s="14"/>
      <c r="I4" s="14"/>
      <c r="J4" s="22"/>
      <c r="K4" s="2"/>
      <c r="L4" s="2"/>
      <c r="M4" s="2"/>
      <c r="N4" s="2"/>
    </row>
    <row r="5" spans="1:29" s="3" customFormat="1" ht="20.25" customHeight="1" thickBot="1" x14ac:dyDescent="0.25">
      <c r="A5" s="36"/>
      <c r="B5" s="15"/>
      <c r="C5" s="15"/>
      <c r="D5" s="15"/>
      <c r="E5" s="15"/>
      <c r="F5" s="15"/>
      <c r="G5" s="15"/>
      <c r="H5" s="16"/>
      <c r="I5" s="16"/>
      <c r="J5" s="23"/>
      <c r="K5" s="17"/>
      <c r="L5" s="17"/>
      <c r="M5" s="17"/>
      <c r="N5" s="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3" customFormat="1" ht="15.75" thickBot="1" x14ac:dyDescent="0.25">
      <c r="A6" s="7" t="s">
        <v>21</v>
      </c>
      <c r="B6" s="7" t="s">
        <v>6</v>
      </c>
      <c r="C6" s="7" t="s">
        <v>1</v>
      </c>
      <c r="D6" s="7" t="s">
        <v>7</v>
      </c>
      <c r="E6" s="7" t="s">
        <v>2</v>
      </c>
      <c r="F6" s="7" t="s">
        <v>0</v>
      </c>
      <c r="G6" s="7" t="s">
        <v>8</v>
      </c>
      <c r="H6" s="8" t="s">
        <v>9</v>
      </c>
      <c r="I6" s="33" t="s">
        <v>3</v>
      </c>
      <c r="J6" s="25" t="s">
        <v>10</v>
      </c>
      <c r="K6" s="24" t="s">
        <v>22</v>
      </c>
      <c r="L6" s="28" t="s">
        <v>13</v>
      </c>
      <c r="M6" s="29" t="s">
        <v>14</v>
      </c>
      <c r="N6" s="39" t="s">
        <v>15</v>
      </c>
      <c r="O6" s="20" t="s">
        <v>11</v>
      </c>
      <c r="P6" s="20" t="s">
        <v>12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">
      <c r="B7" s="12"/>
      <c r="C7" s="12"/>
      <c r="D7" s="12"/>
      <c r="E7" s="12"/>
      <c r="F7" s="12"/>
      <c r="G7" s="12"/>
      <c r="H7" s="12"/>
      <c r="I7" s="34"/>
      <c r="J7" s="26"/>
      <c r="K7" s="11"/>
      <c r="L7" s="30"/>
      <c r="M7" s="31"/>
      <c r="N7" s="3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x14ac:dyDescent="0.2">
      <c r="A8" s="37">
        <v>1</v>
      </c>
      <c r="B8" s="40" t="s">
        <v>19</v>
      </c>
      <c r="C8" s="37" t="s">
        <v>54</v>
      </c>
      <c r="D8" s="37" t="s">
        <v>55</v>
      </c>
      <c r="E8" s="37" t="s">
        <v>4</v>
      </c>
      <c r="F8" s="37" t="s">
        <v>20</v>
      </c>
      <c r="G8" s="37">
        <v>100</v>
      </c>
      <c r="H8" s="27">
        <v>43.658999999999999</v>
      </c>
      <c r="I8" s="35">
        <f t="shared" ref="I8:I19" si="0">((K8/J8)*(100/G8))*100</f>
        <v>13.542454018644495</v>
      </c>
      <c r="J8" s="27">
        <v>43.658999999999999</v>
      </c>
      <c r="K8" s="19">
        <f t="shared" ref="K8:K19" si="1">L8-12+O8+P8</f>
        <v>5.9125000000000005</v>
      </c>
      <c r="L8" s="32">
        <v>17</v>
      </c>
      <c r="M8" s="32">
        <v>54</v>
      </c>
      <c r="N8" s="31">
        <v>45</v>
      </c>
      <c r="O8" s="18">
        <f t="shared" ref="O8:O19" si="2">M8/60</f>
        <v>0.9</v>
      </c>
      <c r="P8" s="18">
        <f t="shared" ref="P8:P19" si="3">N8/60/60</f>
        <v>1.2500000000000001E-2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2">
      <c r="A9" s="37">
        <v>2</v>
      </c>
      <c r="B9" s="40" t="s">
        <v>17</v>
      </c>
      <c r="C9" s="37" t="s">
        <v>35</v>
      </c>
      <c r="D9" s="37" t="s">
        <v>36</v>
      </c>
      <c r="E9" s="37" t="s">
        <v>4</v>
      </c>
      <c r="F9" s="37" t="s">
        <v>16</v>
      </c>
      <c r="G9" s="37">
        <v>100</v>
      </c>
      <c r="H9" s="27">
        <v>43.658999999999999</v>
      </c>
      <c r="I9" s="35">
        <f t="shared" si="0"/>
        <v>13.742234641705542</v>
      </c>
      <c r="J9" s="27">
        <v>43.658999999999999</v>
      </c>
      <c r="K9" s="19">
        <f t="shared" si="1"/>
        <v>5.9997222222222222</v>
      </c>
      <c r="L9" s="32">
        <v>17</v>
      </c>
      <c r="M9" s="32">
        <v>59</v>
      </c>
      <c r="N9" s="31">
        <v>59</v>
      </c>
      <c r="O9" s="18">
        <f t="shared" si="2"/>
        <v>0.98333333333333328</v>
      </c>
      <c r="P9" s="18">
        <f t="shared" si="3"/>
        <v>1.6388888888888887E-2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x14ac:dyDescent="0.2">
      <c r="A10" s="37">
        <v>3</v>
      </c>
      <c r="B10" s="40" t="s">
        <v>60</v>
      </c>
      <c r="C10" s="37" t="s">
        <v>61</v>
      </c>
      <c r="D10" s="37" t="s">
        <v>62</v>
      </c>
      <c r="E10" s="37" t="s">
        <v>4</v>
      </c>
      <c r="F10" s="38" t="s">
        <v>63</v>
      </c>
      <c r="G10" s="37">
        <v>109</v>
      </c>
      <c r="H10" s="27">
        <v>39.634</v>
      </c>
      <c r="I10" s="35">
        <f t="shared" si="0"/>
        <v>13.786955947634413</v>
      </c>
      <c r="J10" s="27">
        <v>39.634</v>
      </c>
      <c r="K10" s="19">
        <f t="shared" si="1"/>
        <v>5.9561111111111114</v>
      </c>
      <c r="L10" s="32">
        <v>17</v>
      </c>
      <c r="M10" s="32">
        <v>57</v>
      </c>
      <c r="N10" s="31">
        <v>22</v>
      </c>
      <c r="O10" s="18">
        <f t="shared" si="2"/>
        <v>0.95</v>
      </c>
      <c r="P10" s="18">
        <f t="shared" si="3"/>
        <v>6.1111111111111106E-3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2">
      <c r="A11" s="37">
        <v>4</v>
      </c>
      <c r="B11" s="40" t="s">
        <v>29</v>
      </c>
      <c r="C11" s="37" t="s">
        <v>30</v>
      </c>
      <c r="D11" s="37" t="s">
        <v>31</v>
      </c>
      <c r="E11" s="37" t="s">
        <v>32</v>
      </c>
      <c r="F11" s="37" t="s">
        <v>33</v>
      </c>
      <c r="G11" s="37">
        <v>116</v>
      </c>
      <c r="H11" s="27">
        <v>33.514000000000003</v>
      </c>
      <c r="I11" s="35">
        <f t="shared" si="0"/>
        <v>14.040995505509562</v>
      </c>
      <c r="J11" s="27">
        <v>33.514000000000003</v>
      </c>
      <c r="K11" s="19">
        <f t="shared" si="1"/>
        <v>5.4586111111111109</v>
      </c>
      <c r="L11" s="32">
        <v>17</v>
      </c>
      <c r="M11" s="32">
        <v>27</v>
      </c>
      <c r="N11" s="31">
        <v>31</v>
      </c>
      <c r="O11" s="18">
        <f t="shared" si="2"/>
        <v>0.45</v>
      </c>
      <c r="P11" s="18">
        <f t="shared" si="3"/>
        <v>8.6111111111111128E-3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2">
      <c r="A12" s="37">
        <v>5</v>
      </c>
      <c r="B12" s="40" t="s">
        <v>37</v>
      </c>
      <c r="C12" s="37" t="s">
        <v>38</v>
      </c>
      <c r="D12" s="37" t="s">
        <v>39</v>
      </c>
      <c r="E12" s="37" t="s">
        <v>4</v>
      </c>
      <c r="F12" s="37" t="s">
        <v>40</v>
      </c>
      <c r="G12" s="37">
        <v>102</v>
      </c>
      <c r="H12" s="27">
        <v>39.634</v>
      </c>
      <c r="I12" s="35">
        <f t="shared" si="0"/>
        <v>14.60737754813845</v>
      </c>
      <c r="J12" s="27">
        <v>39.634</v>
      </c>
      <c r="K12" s="19">
        <f t="shared" si="1"/>
        <v>5.9052777777777781</v>
      </c>
      <c r="L12" s="32">
        <v>17</v>
      </c>
      <c r="M12" s="32">
        <v>54</v>
      </c>
      <c r="N12" s="31">
        <v>19</v>
      </c>
      <c r="O12" s="18">
        <f t="shared" si="2"/>
        <v>0.9</v>
      </c>
      <c r="P12" s="18">
        <f t="shared" si="3"/>
        <v>5.2777777777777779E-3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">
      <c r="A13" s="37">
        <v>6</v>
      </c>
      <c r="B13" s="40" t="s">
        <v>18</v>
      </c>
      <c r="C13" s="37" t="s">
        <v>41</v>
      </c>
      <c r="D13" s="37" t="s">
        <v>42</v>
      </c>
      <c r="E13" s="37" t="s">
        <v>43</v>
      </c>
      <c r="F13" s="37" t="s">
        <v>40</v>
      </c>
      <c r="G13" s="37">
        <v>102</v>
      </c>
      <c r="H13" s="27">
        <v>39.634</v>
      </c>
      <c r="I13" s="35">
        <f t="shared" si="0"/>
        <v>14.700138071634319</v>
      </c>
      <c r="J13" s="27">
        <v>39.634</v>
      </c>
      <c r="K13" s="19">
        <f t="shared" si="1"/>
        <v>5.9427777777777777</v>
      </c>
      <c r="L13" s="32">
        <v>17</v>
      </c>
      <c r="M13" s="32">
        <v>56</v>
      </c>
      <c r="N13" s="31">
        <v>34</v>
      </c>
      <c r="O13" s="18">
        <f t="shared" si="2"/>
        <v>0.93333333333333335</v>
      </c>
      <c r="P13" s="18">
        <f t="shared" si="3"/>
        <v>9.4444444444444445E-3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">
      <c r="A14" s="37">
        <v>7</v>
      </c>
      <c r="B14" s="40" t="s">
        <v>57</v>
      </c>
      <c r="C14" s="37" t="s">
        <v>58</v>
      </c>
      <c r="D14" s="37" t="s">
        <v>59</v>
      </c>
      <c r="E14" s="37" t="s">
        <v>4</v>
      </c>
      <c r="F14" s="37" t="s">
        <v>50</v>
      </c>
      <c r="G14" s="37">
        <v>104</v>
      </c>
      <c r="H14" s="27">
        <v>37.539000000000001</v>
      </c>
      <c r="I14" s="35">
        <f t="shared" si="0"/>
        <v>14.763847877409775</v>
      </c>
      <c r="J14" s="27">
        <v>37.539000000000001</v>
      </c>
      <c r="K14" s="19">
        <f t="shared" si="1"/>
        <v>5.7638888888888893</v>
      </c>
      <c r="L14" s="32">
        <v>17</v>
      </c>
      <c r="M14" s="32">
        <v>45</v>
      </c>
      <c r="N14" s="31">
        <v>50</v>
      </c>
      <c r="O14" s="18">
        <f t="shared" si="2"/>
        <v>0.75</v>
      </c>
      <c r="P14" s="18">
        <f t="shared" si="3"/>
        <v>1.388888888888889E-2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">
      <c r="A15" s="37">
        <v>8</v>
      </c>
      <c r="B15" s="40" t="s">
        <v>44</v>
      </c>
      <c r="C15" s="37" t="s">
        <v>45</v>
      </c>
      <c r="D15" s="37" t="s">
        <v>46</v>
      </c>
      <c r="E15" s="37" t="s">
        <v>4</v>
      </c>
      <c r="F15" s="37" t="s">
        <v>40</v>
      </c>
      <c r="G15" s="37">
        <v>102</v>
      </c>
      <c r="H15" s="27">
        <v>39.634</v>
      </c>
      <c r="I15" s="35">
        <f t="shared" si="0"/>
        <v>14.825880114595385</v>
      </c>
      <c r="J15" s="27">
        <v>39.634</v>
      </c>
      <c r="K15" s="19">
        <f t="shared" si="1"/>
        <v>5.993611111111111</v>
      </c>
      <c r="L15" s="32">
        <v>17</v>
      </c>
      <c r="M15" s="32">
        <v>59</v>
      </c>
      <c r="N15" s="31">
        <v>37</v>
      </c>
      <c r="O15" s="18">
        <f t="shared" si="2"/>
        <v>0.98333333333333328</v>
      </c>
      <c r="P15" s="18">
        <f t="shared" si="3"/>
        <v>1.0277777777777778E-2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">
      <c r="A16" s="37">
        <v>9</v>
      </c>
      <c r="B16" s="40" t="s">
        <v>56</v>
      </c>
      <c r="C16" s="37" t="s">
        <v>23</v>
      </c>
      <c r="D16" s="37"/>
      <c r="E16" s="37" t="s">
        <v>4</v>
      </c>
      <c r="F16" s="37" t="s">
        <v>24</v>
      </c>
      <c r="G16" s="37">
        <v>104</v>
      </c>
      <c r="H16" s="27">
        <v>33.514000000000003</v>
      </c>
      <c r="I16" s="35">
        <f t="shared" si="0"/>
        <v>15.059403673117345</v>
      </c>
      <c r="J16" s="27">
        <v>33.514000000000003</v>
      </c>
      <c r="K16" s="19">
        <f t="shared" si="1"/>
        <v>5.2488888888888887</v>
      </c>
      <c r="L16" s="32">
        <v>17</v>
      </c>
      <c r="M16" s="32">
        <v>14</v>
      </c>
      <c r="N16" s="31">
        <v>56</v>
      </c>
      <c r="O16" s="18">
        <f t="shared" si="2"/>
        <v>0.23333333333333334</v>
      </c>
      <c r="P16" s="18">
        <f t="shared" si="3"/>
        <v>1.5555555555555555E-2</v>
      </c>
    </row>
    <row r="17" spans="1:16" x14ac:dyDescent="0.2">
      <c r="A17" s="37">
        <v>10</v>
      </c>
      <c r="B17" s="40" t="s">
        <v>26</v>
      </c>
      <c r="C17" s="37" t="s">
        <v>34</v>
      </c>
      <c r="D17" s="37" t="s">
        <v>25</v>
      </c>
      <c r="E17" s="37" t="s">
        <v>4</v>
      </c>
      <c r="F17" s="38" t="s">
        <v>16</v>
      </c>
      <c r="G17" s="37">
        <v>100</v>
      </c>
      <c r="H17" s="27">
        <v>37.539000000000001</v>
      </c>
      <c r="I17" s="35">
        <f t="shared" si="0"/>
        <v>15.358101648359778</v>
      </c>
      <c r="J17" s="27">
        <v>37.539000000000001</v>
      </c>
      <c r="K17" s="19">
        <f t="shared" si="1"/>
        <v>5.7652777777777775</v>
      </c>
      <c r="L17" s="32">
        <v>17</v>
      </c>
      <c r="M17" s="32">
        <v>45</v>
      </c>
      <c r="N17" s="31">
        <v>55</v>
      </c>
      <c r="O17" s="18">
        <f t="shared" si="2"/>
        <v>0.75</v>
      </c>
      <c r="P17" s="18">
        <f t="shared" si="3"/>
        <v>1.5277777777777777E-2</v>
      </c>
    </row>
    <row r="18" spans="1:16" x14ac:dyDescent="0.2">
      <c r="A18" s="37">
        <v>11</v>
      </c>
      <c r="B18" s="40" t="s">
        <v>52</v>
      </c>
      <c r="C18" s="37" t="s">
        <v>51</v>
      </c>
      <c r="D18" s="37" t="s">
        <v>53</v>
      </c>
      <c r="E18" s="37" t="s">
        <v>43</v>
      </c>
      <c r="F18" s="37" t="s">
        <v>40</v>
      </c>
      <c r="G18" s="37">
        <v>102</v>
      </c>
      <c r="H18" s="27">
        <v>35.841999999999999</v>
      </c>
      <c r="I18" s="35">
        <f t="shared" si="0"/>
        <v>15.551034381227025</v>
      </c>
      <c r="J18" s="27">
        <v>35.841999999999999</v>
      </c>
      <c r="K18" s="19">
        <f t="shared" si="1"/>
        <v>5.6852777777777783</v>
      </c>
      <c r="L18" s="32">
        <v>17</v>
      </c>
      <c r="M18" s="32">
        <v>41</v>
      </c>
      <c r="N18" s="31">
        <v>7</v>
      </c>
      <c r="O18" s="18">
        <f t="shared" si="2"/>
        <v>0.68333333333333335</v>
      </c>
      <c r="P18" s="18">
        <f t="shared" si="3"/>
        <v>1.9444444444444444E-3</v>
      </c>
    </row>
    <row r="19" spans="1:16" x14ac:dyDescent="0.2">
      <c r="A19" s="37">
        <v>12</v>
      </c>
      <c r="B19" s="40" t="s">
        <v>47</v>
      </c>
      <c r="C19" s="37" t="s">
        <v>48</v>
      </c>
      <c r="D19" s="37" t="s">
        <v>49</v>
      </c>
      <c r="E19" s="37" t="s">
        <v>4</v>
      </c>
      <c r="F19" s="37" t="s">
        <v>50</v>
      </c>
      <c r="G19" s="37">
        <v>103</v>
      </c>
      <c r="H19" s="27">
        <v>31.419</v>
      </c>
      <c r="I19" s="35">
        <f t="shared" si="0"/>
        <v>16.690750445324159</v>
      </c>
      <c r="J19" s="27">
        <v>31.419</v>
      </c>
      <c r="K19" s="19">
        <f t="shared" si="1"/>
        <v>5.4013888888888895</v>
      </c>
      <c r="L19" s="32">
        <v>17</v>
      </c>
      <c r="M19" s="32">
        <v>24</v>
      </c>
      <c r="N19" s="31">
        <v>5</v>
      </c>
      <c r="O19" s="18">
        <f t="shared" si="2"/>
        <v>0.4</v>
      </c>
      <c r="P19" s="18">
        <f t="shared" si="3"/>
        <v>1.3888888888888887E-3</v>
      </c>
    </row>
    <row r="20" spans="1:16" x14ac:dyDescent="0.2">
      <c r="I20"/>
      <c r="J20"/>
      <c r="K20"/>
      <c r="L20"/>
      <c r="M20"/>
      <c r="N20"/>
    </row>
    <row r="21" spans="1:16" x14ac:dyDescent="0.2">
      <c r="I21"/>
      <c r="J21"/>
      <c r="K21"/>
      <c r="L21"/>
      <c r="M21"/>
      <c r="N21"/>
    </row>
    <row r="22" spans="1:16" x14ac:dyDescent="0.2">
      <c r="I22"/>
      <c r="J22"/>
      <c r="K22"/>
      <c r="L22"/>
      <c r="M22"/>
      <c r="N22"/>
    </row>
    <row r="23" spans="1:16" x14ac:dyDescent="0.2">
      <c r="I23"/>
      <c r="J23"/>
      <c r="K23"/>
      <c r="L23"/>
      <c r="M23"/>
      <c r="N23"/>
    </row>
    <row r="24" spans="1:16" x14ac:dyDescent="0.2">
      <c r="I24"/>
      <c r="J24"/>
      <c r="K24"/>
      <c r="L24"/>
      <c r="M24"/>
      <c r="N24"/>
    </row>
    <row r="25" spans="1:16" x14ac:dyDescent="0.2">
      <c r="I25"/>
      <c r="J25"/>
      <c r="K25"/>
      <c r="L25"/>
      <c r="M25"/>
      <c r="N25"/>
    </row>
    <row r="26" spans="1:16" x14ac:dyDescent="0.2">
      <c r="I26"/>
      <c r="J26"/>
      <c r="K26"/>
      <c r="L26"/>
      <c r="M26"/>
      <c r="N26"/>
    </row>
    <row r="27" spans="1:16" x14ac:dyDescent="0.2">
      <c r="I27"/>
      <c r="J27"/>
      <c r="K27"/>
      <c r="L27"/>
      <c r="M27"/>
      <c r="N27"/>
    </row>
  </sheetData>
  <sortState xmlns:xlrd2="http://schemas.microsoft.com/office/spreadsheetml/2017/richdata2" ref="A8:P19">
    <sortCondition ref="I8:I19"/>
  </sortState>
  <mergeCells count="3">
    <mergeCell ref="D1:I1"/>
    <mergeCell ref="B2:I2"/>
    <mergeCell ref="B3:I3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scale="9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Pühringer Alfred</dc:creator>
  <cp:lastModifiedBy>sca</cp:lastModifiedBy>
  <cp:lastPrinted>2020-06-20T17:26:42Z</cp:lastPrinted>
  <dcterms:created xsi:type="dcterms:W3CDTF">2010-06-30T08:13:34Z</dcterms:created>
  <dcterms:modified xsi:type="dcterms:W3CDTF">2020-06-20T17:28:13Z</dcterms:modified>
</cp:coreProperties>
</file>